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810" yWindow="75" windowWidth="13320" windowHeight="12960"/>
  </bookViews>
  <sheets>
    <sheet name="Lisa nr 3" sheetId="1" r:id="rId1"/>
  </sheets>
  <definedNames>
    <definedName name="_xlnm.Print_Area" localSheetId="0">'Lisa nr 3'!$A$1:$F$50</definedName>
  </definedNames>
  <calcPr calcId="145621"/>
</workbook>
</file>

<file path=xl/calcChain.xml><?xml version="1.0" encoding="utf-8"?>
<calcChain xmlns="http://schemas.openxmlformats.org/spreadsheetml/2006/main">
  <c r="F42" i="1" l="1"/>
  <c r="F43" i="1"/>
  <c r="F37" i="1"/>
  <c r="E37" i="1"/>
  <c r="E31" i="1"/>
  <c r="E27" i="1"/>
  <c r="E26" i="1"/>
  <c r="E25" i="1"/>
  <c r="E24" i="1"/>
  <c r="E23" i="1"/>
  <c r="E22" i="1"/>
  <c r="E21" i="1"/>
  <c r="E28" i="1" l="1"/>
  <c r="F28" i="1" l="1"/>
  <c r="F39" i="1" l="1"/>
  <c r="F40" i="1" s="1"/>
  <c r="F41" i="1" s="1"/>
  <c r="E39" i="1" l="1"/>
  <c r="E40" i="1" s="1"/>
  <c r="E41" i="1" s="1"/>
</calcChain>
</file>

<file path=xl/sharedStrings.xml><?xml version="1.0" encoding="utf-8"?>
<sst xmlns="http://schemas.openxmlformats.org/spreadsheetml/2006/main" count="71" uniqueCount="57">
  <si>
    <t>(allkirjastatud digitaalselt)</t>
  </si>
  <si>
    <t>Üürnik:</t>
  </si>
  <si>
    <t>Üürileandja:</t>
  </si>
  <si>
    <t>ÜÜR JA KÕRVALTEENUSTE TASUD KOOS KÄIBEMAKSUGA (kuus)</t>
  </si>
  <si>
    <t>Käibemaks 20%</t>
  </si>
  <si>
    <t>KÕRVALTEENUSTE TASUD KOKKU</t>
  </si>
  <si>
    <t>Vesi ja kanalisatsioon</t>
  </si>
  <si>
    <t>Küte (soojusenergia)</t>
  </si>
  <si>
    <t>Elektrienergia</t>
  </si>
  <si>
    <t>Märkused</t>
  </si>
  <si>
    <t>summa kuus</t>
  </si>
  <si>
    <t>Kõrvalteenused ja kõrvalteenuste tasud</t>
  </si>
  <si>
    <t>Jrk</t>
  </si>
  <si>
    <t>ÜÜR KOKKU</t>
  </si>
  <si>
    <t>Omanikukohustused</t>
  </si>
  <si>
    <t>Tehnohooldus</t>
  </si>
  <si>
    <t>Kinnisvara haldamine (haldusteenus)</t>
  </si>
  <si>
    <t>Ruumide kasutustasu (puhas netoüür)</t>
  </si>
  <si>
    <t xml:space="preserve">Üüriteenused ja üür  </t>
  </si>
  <si>
    <t>Territoorium</t>
  </si>
  <si>
    <t>Üüripinna aadress</t>
  </si>
  <si>
    <t>Üürnik</t>
  </si>
  <si>
    <t>Tugiteenused</t>
  </si>
  <si>
    <t>Remonttööd</t>
  </si>
  <si>
    <r>
      <t>m</t>
    </r>
    <r>
      <rPr>
        <b/>
        <vertAlign val="superscript"/>
        <sz val="10"/>
        <rFont val="Calibri"/>
        <family val="2"/>
      </rPr>
      <t>2</t>
    </r>
  </si>
  <si>
    <r>
      <t>EUR/m</t>
    </r>
    <r>
      <rPr>
        <b/>
        <vertAlign val="superscript"/>
        <sz val="10"/>
        <rFont val="Calibri"/>
        <family val="2"/>
      </rPr>
      <t>2</t>
    </r>
  </si>
  <si>
    <t>Tarbimisteenused (koodid 610 kuni 630)</t>
  </si>
  <si>
    <t>Vahtra tn 3, Narva linn</t>
  </si>
  <si>
    <t>Politsei-ja Piirivalveamet</t>
  </si>
  <si>
    <t>Lisa 3 üürilepingule nr Ü5197/13</t>
  </si>
  <si>
    <t>Üürniku arvestuslik ühiskasutatav pind</t>
  </si>
  <si>
    <t>Üürniku ainukasutuses olev pind</t>
  </si>
  <si>
    <t>Üür ja kõrvalteenuste tasud kokku ilma käibemaksuta (kuus)</t>
  </si>
  <si>
    <t>Hoone(te) suletud netopind</t>
  </si>
  <si>
    <r>
      <t>m</t>
    </r>
    <r>
      <rPr>
        <vertAlign val="superscript"/>
        <sz val="10"/>
        <rFont val="Calibri"/>
        <family val="2"/>
        <charset val="186"/>
      </rPr>
      <t>2</t>
    </r>
  </si>
  <si>
    <t>sh. üürniku ainukasutuses ca</t>
  </si>
  <si>
    <t>üürnike ühiskasutuses ca</t>
  </si>
  <si>
    <t>ÜÜR JA KÕRVALTEENUSTE TASUD KOOS KÄIBEMAKSUGA</t>
  </si>
  <si>
    <t>(12 kuud)</t>
  </si>
  <si>
    <t>kuni 31.12.2013</t>
  </si>
  <si>
    <t>sh ainukasutuses pind kokku</t>
  </si>
  <si>
    <t>sh ühiskasutatav pind kokku</t>
  </si>
  <si>
    <t>Üürniku üüripind (hooned) kokku</t>
  </si>
  <si>
    <t>mõõturi alusel + üldelekter proportsionaalselt peahoone üüripinna alusel 56,6 %</t>
  </si>
  <si>
    <t>proportsionaalne arvestamine peahoone üüripinna alusel 56,6 %</t>
  </si>
  <si>
    <t>mõõturi alusel/ üldvesi peahoone üüripinna alusel 56,6 %</t>
  </si>
  <si>
    <t>-</t>
  </si>
  <si>
    <t>( allkirjastatud digitaalselt)</t>
  </si>
  <si>
    <t>Heakord ( 330, 340, 350)</t>
  </si>
  <si>
    <t>Heakord (310, 320, 360)</t>
  </si>
  <si>
    <t>Muutmise alused</t>
  </si>
  <si>
    <t>31. dets THI, koefitsisent 0,23</t>
  </si>
  <si>
    <t>teenuse hinna muutus</t>
  </si>
  <si>
    <t>teenuse hinna ja tarbimise muutus</t>
  </si>
  <si>
    <t xml:space="preserve">Üür ja kõrvalteenuste tasu alates 01.01.2015 </t>
  </si>
  <si>
    <t>tasutakse tegeliku kulu alusel</t>
  </si>
  <si>
    <t>ÜÜR JA KÕRVALTEENUSTE TASUD KÄIBEMAKSUTA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</si>
</sst>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r_-;\-* #,##0.00\ _k_r_-;_-* &quot;-&quot;??\ _k_r_-;_-@_-"/>
    <numFmt numFmtId="164" formatCode="#,##0.00_ ;\-#,##0.00\ "/>
    <numFmt numFmtId="165" formatCode="#,##0.0"/>
  </numFmts>
  <fonts count="19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name val="Calibri"/>
      <family val="2"/>
      <scheme val="minor"/>
    </font>
    <font>
      <b/>
      <vertAlign val="superscript"/>
      <sz val="10"/>
      <name val="Calibri"/>
      <family val="2"/>
    </font>
    <font>
      <i/>
      <sz val="10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charset val="186"/>
      <scheme val="minor"/>
    </font>
    <font>
      <vertAlign val="superscript"/>
      <sz val="10"/>
      <name val="Calibri"/>
      <family val="2"/>
      <charset val="186"/>
    </font>
    <font>
      <sz val="11"/>
      <name val="Calibri"/>
      <family val="2"/>
      <scheme val="minor"/>
    </font>
    <font>
      <b/>
      <sz val="10"/>
      <name val="Calibri"/>
      <family val="2"/>
      <charset val="186"/>
      <scheme val="minor"/>
    </font>
    <font>
      <sz val="10"/>
      <color theme="1"/>
      <name val="Calibri"/>
      <family val="2"/>
      <scheme val="minor"/>
    </font>
    <font>
      <i/>
      <sz val="10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3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39">
    <xf numFmtId="0" fontId="0" fillId="0" borderId="0" xfId="0"/>
    <xf numFmtId="0" fontId="3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3" fillId="0" borderId="8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vertical="center"/>
    </xf>
    <xf numFmtId="0" fontId="2" fillId="4" borderId="8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43" fontId="3" fillId="0" borderId="8" xfId="1" applyFont="1" applyBorder="1" applyAlignment="1">
      <alignment horizontal="center" vertical="center"/>
    </xf>
    <xf numFmtId="0" fontId="2" fillId="4" borderId="6" xfId="0" applyFont="1" applyFill="1" applyBorder="1" applyAlignment="1">
      <alignment horizontal="left" vertical="center"/>
    </xf>
    <xf numFmtId="0" fontId="3" fillId="4" borderId="5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11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2" fontId="3" fillId="0" borderId="0" xfId="0" applyNumberFormat="1" applyFont="1" applyAlignment="1">
      <alignment vertical="center"/>
    </xf>
    <xf numFmtId="164" fontId="3" fillId="3" borderId="8" xfId="1" applyNumberFormat="1" applyFont="1" applyFill="1" applyBorder="1" applyAlignment="1">
      <alignment horizontal="center" vertical="center"/>
    </xf>
    <xf numFmtId="165" fontId="2" fillId="0" borderId="8" xfId="0" applyNumberFormat="1" applyFont="1" applyBorder="1" applyAlignment="1">
      <alignment horizontal="right" vertical="center"/>
    </xf>
    <xf numFmtId="165" fontId="3" fillId="0" borderId="8" xfId="0" applyNumberFormat="1" applyFont="1" applyBorder="1" applyAlignment="1">
      <alignment horizontal="right" vertical="center"/>
    </xf>
    <xf numFmtId="165" fontId="3" fillId="3" borderId="8" xfId="0" applyNumberFormat="1" applyFont="1" applyFill="1" applyBorder="1" applyAlignment="1">
      <alignment horizontal="right" vertical="center"/>
    </xf>
    <xf numFmtId="165" fontId="2" fillId="3" borderId="8" xfId="0" applyNumberFormat="1" applyFont="1" applyFill="1" applyBorder="1" applyAlignment="1">
      <alignment horizontal="right" vertical="center"/>
    </xf>
    <xf numFmtId="165" fontId="13" fillId="0" borderId="8" xfId="0" applyNumberFormat="1" applyFont="1" applyBorder="1" applyAlignment="1">
      <alignment horizontal="right" vertical="center"/>
    </xf>
    <xf numFmtId="0" fontId="13" fillId="0" borderId="8" xfId="0" applyFont="1" applyBorder="1" applyAlignment="1">
      <alignment vertical="center"/>
    </xf>
    <xf numFmtId="3" fontId="2" fillId="3" borderId="8" xfId="0" applyNumberFormat="1" applyFont="1" applyFill="1" applyBorder="1" applyAlignment="1">
      <alignment horizontal="right" vertical="center"/>
    </xf>
    <xf numFmtId="3" fontId="13" fillId="3" borderId="8" xfId="0" applyNumberFormat="1" applyFont="1" applyFill="1" applyBorder="1" applyAlignment="1">
      <alignment horizontal="right" vertical="center"/>
    </xf>
    <xf numFmtId="0" fontId="3" fillId="0" borderId="7" xfId="0" applyFont="1" applyBorder="1" applyAlignment="1">
      <alignment vertical="center"/>
    </xf>
    <xf numFmtId="9" fontId="3" fillId="0" borderId="0" xfId="0" applyNumberFormat="1" applyFont="1" applyFill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13" fillId="0" borderId="7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9" fillId="0" borderId="7" xfId="0" applyFont="1" applyBorder="1" applyAlignment="1">
      <alignment horizontal="right" vertical="center"/>
    </xf>
    <xf numFmtId="0" fontId="12" fillId="0" borderId="7" xfId="0" applyFont="1" applyBorder="1" applyAlignment="1">
      <alignment vertical="center"/>
    </xf>
    <xf numFmtId="0" fontId="2" fillId="4" borderId="5" xfId="0" applyFont="1" applyFill="1" applyBorder="1" applyAlignment="1">
      <alignment horizontal="center" vertical="center"/>
    </xf>
    <xf numFmtId="43" fontId="2" fillId="4" borderId="7" xfId="1" applyFont="1" applyFill="1" applyBorder="1" applyAlignment="1">
      <alignment horizontal="center" vertical="center"/>
    </xf>
    <xf numFmtId="43" fontId="2" fillId="4" borderId="5" xfId="1" applyFont="1" applyFill="1" applyBorder="1" applyAlignment="1">
      <alignment horizontal="center" vertical="center"/>
    </xf>
    <xf numFmtId="4" fontId="2" fillId="3" borderId="4" xfId="0" applyNumberFormat="1" applyFont="1" applyFill="1" applyBorder="1" applyAlignment="1">
      <alignment horizontal="right" vertical="center"/>
    </xf>
    <xf numFmtId="4" fontId="2" fillId="3" borderId="3" xfId="0" applyNumberFormat="1" applyFont="1" applyFill="1" applyBorder="1" applyAlignment="1">
      <alignment horizontal="right" vertical="center"/>
    </xf>
    <xf numFmtId="43" fontId="2" fillId="2" borderId="7" xfId="1" applyFont="1" applyFill="1" applyBorder="1" applyAlignment="1">
      <alignment horizontal="center" vertical="center"/>
    </xf>
    <xf numFmtId="43" fontId="2" fillId="2" borderId="5" xfId="1" applyFont="1" applyFill="1" applyBorder="1" applyAlignment="1">
      <alignment horizontal="center" vertical="center"/>
    </xf>
    <xf numFmtId="43" fontId="2" fillId="0" borderId="4" xfId="1" applyFont="1" applyBorder="1" applyAlignment="1">
      <alignment horizontal="right" vertical="center"/>
    </xf>
    <xf numFmtId="43" fontId="2" fillId="0" borderId="3" xfId="1" applyFont="1" applyBorder="1" applyAlignment="1">
      <alignment horizontal="right" vertical="center"/>
    </xf>
    <xf numFmtId="43" fontId="3" fillId="0" borderId="4" xfId="1" applyFont="1" applyBorder="1" applyAlignment="1">
      <alignment vertical="center"/>
    </xf>
    <xf numFmtId="43" fontId="3" fillId="0" borderId="3" xfId="1" applyFont="1" applyBorder="1" applyAlignment="1">
      <alignment horizontal="right" vertical="center"/>
    </xf>
    <xf numFmtId="43" fontId="2" fillId="0" borderId="4" xfId="1" applyFont="1" applyBorder="1" applyAlignment="1">
      <alignment vertical="center"/>
    </xf>
    <xf numFmtId="43" fontId="2" fillId="0" borderId="2" xfId="1" applyFont="1" applyBorder="1" applyAlignment="1">
      <alignment vertical="center"/>
    </xf>
    <xf numFmtId="43" fontId="2" fillId="0" borderId="1" xfId="1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vertical="center" shrinkToFit="1"/>
    </xf>
    <xf numFmtId="4" fontId="10" fillId="0" borderId="5" xfId="0" applyNumberFormat="1" applyFont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15" fillId="3" borderId="0" xfId="0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4" fontId="12" fillId="0" borderId="7" xfId="0" applyNumberFormat="1" applyFont="1" applyBorder="1" applyAlignment="1">
      <alignment horizontal="center" vertical="center"/>
    </xf>
    <xf numFmtId="4" fontId="12" fillId="0" borderId="5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2" fillId="0" borderId="6" xfId="0" applyFont="1" applyBorder="1" applyAlignment="1">
      <alignment vertical="center"/>
    </xf>
    <xf numFmtId="0" fontId="12" fillId="0" borderId="6" xfId="0" applyFont="1" applyBorder="1" applyAlignment="1">
      <alignment horizontal="left" vertical="center"/>
    </xf>
    <xf numFmtId="164" fontId="17" fillId="3" borderId="8" xfId="1" applyNumberFormat="1" applyFont="1" applyFill="1" applyBorder="1" applyAlignment="1">
      <alignment horizontal="center" vertical="center"/>
    </xf>
    <xf numFmtId="43" fontId="17" fillId="0" borderId="8" xfId="1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7" fillId="0" borderId="0" xfId="0" applyFont="1" applyFill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right" vertical="center"/>
    </xf>
    <xf numFmtId="3" fontId="13" fillId="3" borderId="10" xfId="0" applyNumberFormat="1" applyFont="1" applyFill="1" applyBorder="1" applyAlignment="1">
      <alignment horizontal="right" vertical="center"/>
    </xf>
    <xf numFmtId="0" fontId="13" fillId="0" borderId="10" xfId="0" applyFont="1" applyBorder="1" applyAlignment="1">
      <alignment vertical="center"/>
    </xf>
    <xf numFmtId="0" fontId="2" fillId="4" borderId="11" xfId="0" applyFont="1" applyFill="1" applyBorder="1" applyAlignment="1">
      <alignment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9" fillId="0" borderId="11" xfId="0" applyFont="1" applyBorder="1" applyAlignment="1">
      <alignment horizontal="right" vertical="center"/>
    </xf>
    <xf numFmtId="3" fontId="13" fillId="3" borderId="11" xfId="0" applyNumberFormat="1" applyFont="1" applyFill="1" applyBorder="1" applyAlignment="1">
      <alignment horizontal="right" vertical="center"/>
    </xf>
    <xf numFmtId="0" fontId="13" fillId="0" borderId="11" xfId="0" applyFont="1" applyBorder="1" applyAlignment="1">
      <alignment vertical="center"/>
    </xf>
    <xf numFmtId="0" fontId="9" fillId="0" borderId="13" xfId="0" applyFont="1" applyBorder="1" applyAlignment="1">
      <alignment horizontal="right" vertical="center"/>
    </xf>
    <xf numFmtId="3" fontId="13" fillId="3" borderId="9" xfId="0" applyNumberFormat="1" applyFont="1" applyFill="1" applyBorder="1" applyAlignment="1">
      <alignment horizontal="right" vertical="center"/>
    </xf>
    <xf numFmtId="0" fontId="13" fillId="0" borderId="9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3" fillId="0" borderId="5" xfId="0" applyFont="1" applyFill="1" applyBorder="1" applyAlignment="1">
      <alignment horizontal="center" vertical="center"/>
    </xf>
    <xf numFmtId="4" fontId="13" fillId="0" borderId="8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4" fontId="12" fillId="0" borderId="7" xfId="0" applyNumberFormat="1" applyFont="1" applyBorder="1" applyAlignment="1">
      <alignment horizontal="center" vertical="center"/>
    </xf>
    <xf numFmtId="4" fontId="12" fillId="0" borderId="5" xfId="0" applyNumberFormat="1" applyFont="1" applyBorder="1" applyAlignment="1">
      <alignment horizontal="center" vertical="center"/>
    </xf>
    <xf numFmtId="43" fontId="3" fillId="0" borderId="7" xfId="1" applyFont="1" applyBorder="1" applyAlignment="1">
      <alignment horizontal="center" vertical="center"/>
    </xf>
    <xf numFmtId="43" fontId="3" fillId="0" borderId="5" xfId="1" applyFont="1" applyBorder="1" applyAlignment="1">
      <alignment horizontal="center" vertical="center"/>
    </xf>
    <xf numFmtId="0" fontId="13" fillId="0" borderId="7" xfId="0" applyFont="1" applyFill="1" applyBorder="1" applyAlignment="1">
      <alignment vertical="center"/>
    </xf>
    <xf numFmtId="0" fontId="0" fillId="0" borderId="5" xfId="0" applyFont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17" fillId="0" borderId="7" xfId="0" applyFont="1" applyBorder="1" applyAlignment="1">
      <alignment vertical="center"/>
    </xf>
    <xf numFmtId="0" fontId="17" fillId="0" borderId="6" xfId="0" applyFont="1" applyBorder="1" applyAlignment="1">
      <alignment vertical="center"/>
    </xf>
    <xf numFmtId="0" fontId="16" fillId="4" borderId="7" xfId="0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4" fontId="2" fillId="3" borderId="0" xfId="0" applyNumberFormat="1" applyFont="1" applyFill="1" applyBorder="1" applyAlignment="1">
      <alignment horizontal="right" vertical="center"/>
    </xf>
    <xf numFmtId="4" fontId="13" fillId="0" borderId="5" xfId="0" applyNumberFormat="1" applyFont="1" applyFill="1" applyBorder="1" applyAlignment="1">
      <alignment horizontal="center" vertical="center"/>
    </xf>
    <xf numFmtId="43" fontId="2" fillId="0" borderId="0" xfId="1" applyFont="1" applyBorder="1" applyAlignment="1">
      <alignment horizontal="right" vertical="center"/>
    </xf>
    <xf numFmtId="43" fontId="3" fillId="0" borderId="0" xfId="1" applyFont="1" applyBorder="1" applyAlignment="1">
      <alignment horizontal="right" vertical="center"/>
    </xf>
    <xf numFmtId="43" fontId="2" fillId="0" borderId="0" xfId="1" applyFont="1" applyBorder="1" applyAlignment="1">
      <alignment vertical="center"/>
    </xf>
    <xf numFmtId="43" fontId="3" fillId="0" borderId="10" xfId="1" applyFont="1" applyBorder="1" applyAlignment="1">
      <alignment horizontal="center" vertical="center" wrapText="1"/>
    </xf>
    <xf numFmtId="43" fontId="3" fillId="0" borderId="14" xfId="1" applyFont="1" applyBorder="1" applyAlignment="1">
      <alignment horizontal="center" vertical="center" wrapText="1"/>
    </xf>
    <xf numFmtId="43" fontId="3" fillId="0" borderId="12" xfId="1" applyFont="1" applyBorder="1" applyAlignment="1">
      <alignment horizontal="center" vertical="center" wrapText="1"/>
    </xf>
    <xf numFmtId="4" fontId="10" fillId="0" borderId="5" xfId="0" applyNumberFormat="1" applyFont="1" applyBorder="1" applyAlignment="1">
      <alignment horizontal="center" vertical="center" wrapText="1"/>
    </xf>
    <xf numFmtId="2" fontId="13" fillId="0" borderId="7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left" vertical="center"/>
    </xf>
  </cellXfs>
  <cellStyles count="103">
    <cellStyle name="Koma" xfId="1" builtinId="3"/>
    <cellStyle name="Normaallaad" xfId="0" builtinId="0"/>
    <cellStyle name="Normaallaad 10" xfId="10"/>
    <cellStyle name="Normaallaad 10 2" xfId="60"/>
    <cellStyle name="Normaallaad 11" xfId="11"/>
    <cellStyle name="Normaallaad 11 2" xfId="61"/>
    <cellStyle name="Normaallaad 12" xfId="12"/>
    <cellStyle name="Normaallaad 12 2" xfId="62"/>
    <cellStyle name="Normaallaad 13" xfId="13"/>
    <cellStyle name="Normaallaad 13 2" xfId="63"/>
    <cellStyle name="Normaallaad 14" xfId="14"/>
    <cellStyle name="Normaallaad 14 2" xfId="64"/>
    <cellStyle name="Normaallaad 15" xfId="15"/>
    <cellStyle name="Normaallaad 15 2" xfId="65"/>
    <cellStyle name="Normaallaad 16" xfId="16"/>
    <cellStyle name="Normaallaad 16 2" xfId="66"/>
    <cellStyle name="Normaallaad 17" xfId="17"/>
    <cellStyle name="Normaallaad 17 2" xfId="67"/>
    <cellStyle name="Normaallaad 18" xfId="18"/>
    <cellStyle name="Normaallaad 18 2" xfId="68"/>
    <cellStyle name="Normaallaad 19" xfId="19"/>
    <cellStyle name="Normaallaad 19 2" xfId="69"/>
    <cellStyle name="Normaallaad 2" xfId="2"/>
    <cellStyle name="Normaallaad 2 2" xfId="3"/>
    <cellStyle name="Normaallaad 2 2 2" xfId="53"/>
    <cellStyle name="Normaallaad 20" xfId="20"/>
    <cellStyle name="Normaallaad 20 2" xfId="70"/>
    <cellStyle name="Normaallaad 21" xfId="21"/>
    <cellStyle name="Normaallaad 21 2" xfId="71"/>
    <cellStyle name="Normaallaad 22" xfId="22"/>
    <cellStyle name="Normaallaad 22 2" xfId="72"/>
    <cellStyle name="Normaallaad 23" xfId="23"/>
    <cellStyle name="Normaallaad 23 2" xfId="73"/>
    <cellStyle name="Normaallaad 24" xfId="24"/>
    <cellStyle name="Normaallaad 24 2" xfId="74"/>
    <cellStyle name="Normaallaad 25" xfId="25"/>
    <cellStyle name="Normaallaad 25 2" xfId="75"/>
    <cellStyle name="Normaallaad 26" xfId="26"/>
    <cellStyle name="Normaallaad 26 2" xfId="76"/>
    <cellStyle name="Normaallaad 27" xfId="27"/>
    <cellStyle name="Normaallaad 27 2" xfId="77"/>
    <cellStyle name="Normaallaad 28" xfId="28"/>
    <cellStyle name="Normaallaad 28 2" xfId="78"/>
    <cellStyle name="Normaallaad 29" xfId="29"/>
    <cellStyle name="Normaallaad 29 2" xfId="79"/>
    <cellStyle name="Normaallaad 3" xfId="4"/>
    <cellStyle name="Normaallaad 3 2" xfId="54"/>
    <cellStyle name="Normaallaad 30" xfId="30"/>
    <cellStyle name="Normaallaad 30 2" xfId="80"/>
    <cellStyle name="Normaallaad 31" xfId="31"/>
    <cellStyle name="Normaallaad 31 2" xfId="81"/>
    <cellStyle name="Normaallaad 32" xfId="32"/>
    <cellStyle name="Normaallaad 32 2" xfId="82"/>
    <cellStyle name="Normaallaad 33" xfId="33"/>
    <cellStyle name="Normaallaad 33 2" xfId="83"/>
    <cellStyle name="Normaallaad 34" xfId="34"/>
    <cellStyle name="Normaallaad 34 2" xfId="84"/>
    <cellStyle name="Normaallaad 35" xfId="35"/>
    <cellStyle name="Normaallaad 35 2" xfId="85"/>
    <cellStyle name="Normaallaad 36" xfId="36"/>
    <cellStyle name="Normaallaad 36 2" xfId="86"/>
    <cellStyle name="Normaallaad 37" xfId="37"/>
    <cellStyle name="Normaallaad 37 2" xfId="87"/>
    <cellStyle name="Normaallaad 38" xfId="38"/>
    <cellStyle name="Normaallaad 38 2" xfId="88"/>
    <cellStyle name="Normaallaad 39" xfId="39"/>
    <cellStyle name="Normaallaad 39 2" xfId="89"/>
    <cellStyle name="Normaallaad 4" xfId="5"/>
    <cellStyle name="Normaallaad 4 2" xfId="55"/>
    <cellStyle name="Normaallaad 40" xfId="40"/>
    <cellStyle name="Normaallaad 40 2" xfId="90"/>
    <cellStyle name="Normaallaad 41" xfId="41"/>
    <cellStyle name="Normaallaad 41 2" xfId="91"/>
    <cellStyle name="Normaallaad 42" xfId="42"/>
    <cellStyle name="Normaallaad 42 2" xfId="92"/>
    <cellStyle name="Normaallaad 43" xfId="43"/>
    <cellStyle name="Normaallaad 43 2" xfId="93"/>
    <cellStyle name="Normaallaad 44" xfId="44"/>
    <cellStyle name="Normaallaad 44 2" xfId="94"/>
    <cellStyle name="Normaallaad 45" xfId="45"/>
    <cellStyle name="Normaallaad 45 2" xfId="95"/>
    <cellStyle name="Normaallaad 46" xfId="46"/>
    <cellStyle name="Normaallaad 46 2" xfId="96"/>
    <cellStyle name="Normaallaad 47" xfId="47"/>
    <cellStyle name="Normaallaad 47 2" xfId="97"/>
    <cellStyle name="Normaallaad 48" xfId="48"/>
    <cellStyle name="Normaallaad 48 2" xfId="98"/>
    <cellStyle name="Normaallaad 49" xfId="49"/>
    <cellStyle name="Normaallaad 49 2" xfId="99"/>
    <cellStyle name="Normaallaad 5" xfId="6"/>
    <cellStyle name="Normaallaad 5 2" xfId="56"/>
    <cellStyle name="Normaallaad 50" xfId="50"/>
    <cellStyle name="Normaallaad 50 2" xfId="100"/>
    <cellStyle name="Normaallaad 51" xfId="51"/>
    <cellStyle name="Normaallaad 51 2" xfId="101"/>
    <cellStyle name="Normaallaad 52" xfId="52"/>
    <cellStyle name="Normaallaad 52 2" xfId="102"/>
    <cellStyle name="Normaallaad 6" xfId="7"/>
    <cellStyle name="Normaallaad 6 2" xfId="57"/>
    <cellStyle name="Normaallaad 7" xfId="8"/>
    <cellStyle name="Normaallaad 7 2" xfId="58"/>
    <cellStyle name="Normaallaad 8" xfId="9"/>
    <cellStyle name="Normaallaad 8 2" xfId="5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arkvarakomplekti Office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tabSelected="1" zoomScaleNormal="100" workbookViewId="0">
      <selection activeCell="O41" sqref="O41"/>
    </sheetView>
  </sheetViews>
  <sheetFormatPr defaultRowHeight="12.75" x14ac:dyDescent="0.25"/>
  <cols>
    <col min="1" max="1" width="5.85546875" style="9" customWidth="1"/>
    <col min="2" max="2" width="7.7109375" style="7" customWidth="1"/>
    <col min="3" max="3" width="4.85546875" style="7" customWidth="1"/>
    <col min="4" max="4" width="31.7109375" style="7" customWidth="1"/>
    <col min="5" max="5" width="11.28515625" style="7" customWidth="1"/>
    <col min="6" max="6" width="13.42578125" style="7" customWidth="1"/>
    <col min="7" max="7" width="18.140625" style="7" customWidth="1"/>
    <col min="8" max="8" width="21.42578125" style="7" customWidth="1"/>
    <col min="9" max="9" width="5.7109375" style="7" customWidth="1"/>
    <col min="10" max="10" width="4" style="7" bestFit="1" customWidth="1"/>
    <col min="11" max="11" width="7.140625" style="7" customWidth="1"/>
    <col min="12" max="12" width="4" style="7" bestFit="1" customWidth="1"/>
    <col min="13" max="13" width="5" style="7" bestFit="1" customWidth="1"/>
    <col min="14" max="14" width="4" style="7" bestFit="1" customWidth="1"/>
    <col min="15" max="15" width="7.42578125" style="7" customWidth="1"/>
    <col min="16" max="16384" width="9.140625" style="7"/>
  </cols>
  <sheetData>
    <row r="1" spans="1:8" s="6" customFormat="1" ht="15.75" x14ac:dyDescent="0.25">
      <c r="H1" s="70" t="s">
        <v>29</v>
      </c>
    </row>
    <row r="2" spans="1:8" s="71" customFormat="1" ht="15.75" x14ac:dyDescent="0.25">
      <c r="B2" s="72"/>
      <c r="C2" s="72"/>
      <c r="D2" s="72"/>
      <c r="E2" s="72"/>
      <c r="F2" s="72"/>
      <c r="G2" s="72"/>
    </row>
    <row r="3" spans="1:8" s="71" customFormat="1" ht="15.75" x14ac:dyDescent="0.25">
      <c r="B3" s="118" t="s">
        <v>54</v>
      </c>
      <c r="C3" s="118"/>
      <c r="D3" s="118"/>
      <c r="E3" s="118"/>
      <c r="F3" s="118"/>
      <c r="G3" s="81"/>
    </row>
    <row r="4" spans="1:8" x14ac:dyDescent="0.25">
      <c r="A4" s="4"/>
      <c r="B4" s="3"/>
      <c r="C4" s="3"/>
      <c r="D4" s="3"/>
      <c r="E4" s="3"/>
      <c r="F4" s="3"/>
      <c r="G4" s="135"/>
    </row>
    <row r="5" spans="1:8" x14ac:dyDescent="0.25">
      <c r="A5" s="4"/>
      <c r="C5" s="5"/>
      <c r="D5" s="8" t="s">
        <v>21</v>
      </c>
      <c r="E5" s="123" t="s">
        <v>28</v>
      </c>
      <c r="F5" s="138"/>
      <c r="G5" s="136"/>
    </row>
    <row r="6" spans="1:8" x14ac:dyDescent="0.25">
      <c r="D6" s="10" t="s">
        <v>20</v>
      </c>
      <c r="E6" s="123" t="s">
        <v>27</v>
      </c>
      <c r="F6" s="138"/>
      <c r="G6" s="136"/>
    </row>
    <row r="7" spans="1:8" x14ac:dyDescent="0.25">
      <c r="C7" s="10"/>
      <c r="D7" s="69"/>
      <c r="F7" s="11"/>
      <c r="G7" s="11"/>
    </row>
    <row r="8" spans="1:8" x14ac:dyDescent="0.25">
      <c r="E8" s="121" t="s">
        <v>39</v>
      </c>
      <c r="F8" s="122"/>
      <c r="G8" s="137"/>
    </row>
    <row r="9" spans="1:8" ht="15" x14ac:dyDescent="0.25">
      <c r="D9" s="47" t="s">
        <v>33</v>
      </c>
      <c r="E9" s="37">
        <v>5143.6000000000004</v>
      </c>
      <c r="F9" s="2" t="s">
        <v>24</v>
      </c>
      <c r="G9" s="69"/>
    </row>
    <row r="10" spans="1:8" ht="15" x14ac:dyDescent="0.25">
      <c r="D10" s="48" t="s">
        <v>41</v>
      </c>
      <c r="E10" s="41">
        <v>449.5</v>
      </c>
      <c r="F10" s="42" t="s">
        <v>34</v>
      </c>
      <c r="G10" s="124"/>
    </row>
    <row r="11" spans="1:8" ht="15" x14ac:dyDescent="0.25">
      <c r="D11" s="48" t="s">
        <v>40</v>
      </c>
      <c r="E11" s="41">
        <v>4186.8999999999996</v>
      </c>
      <c r="F11" s="42" t="s">
        <v>34</v>
      </c>
      <c r="G11" s="124"/>
    </row>
    <row r="12" spans="1:8" ht="15" x14ac:dyDescent="0.25">
      <c r="D12" s="49" t="s">
        <v>31</v>
      </c>
      <c r="E12" s="38">
        <v>2275.6</v>
      </c>
      <c r="F12" s="42" t="s">
        <v>34</v>
      </c>
      <c r="G12" s="124"/>
    </row>
    <row r="13" spans="1:8" ht="15" x14ac:dyDescent="0.25">
      <c r="D13" s="49" t="s">
        <v>30</v>
      </c>
      <c r="E13" s="39">
        <v>262.39999999999998</v>
      </c>
      <c r="F13" s="42" t="s">
        <v>34</v>
      </c>
      <c r="G13" s="124"/>
    </row>
    <row r="14" spans="1:8" ht="15" x14ac:dyDescent="0.25">
      <c r="D14" s="47" t="s">
        <v>42</v>
      </c>
      <c r="E14" s="40">
        <v>2460.5</v>
      </c>
      <c r="F14" s="2" t="s">
        <v>24</v>
      </c>
      <c r="G14" s="14"/>
    </row>
    <row r="15" spans="1:8" ht="15" x14ac:dyDescent="0.25">
      <c r="D15" s="47" t="s">
        <v>19</v>
      </c>
      <c r="E15" s="43">
        <v>11267</v>
      </c>
      <c r="F15" s="2" t="s">
        <v>24</v>
      </c>
      <c r="G15" s="14"/>
    </row>
    <row r="16" spans="1:8" ht="15" x14ac:dyDescent="0.25">
      <c r="D16" s="50" t="s">
        <v>35</v>
      </c>
      <c r="E16" s="44">
        <v>1903.8</v>
      </c>
      <c r="F16" s="42" t="s">
        <v>34</v>
      </c>
      <c r="G16" s="124"/>
    </row>
    <row r="17" spans="1:13" ht="15" x14ac:dyDescent="0.25">
      <c r="D17" s="95" t="s">
        <v>36</v>
      </c>
      <c r="E17" s="86">
        <v>556.70000000000005</v>
      </c>
      <c r="F17" s="87" t="s">
        <v>34</v>
      </c>
      <c r="G17" s="124"/>
    </row>
    <row r="18" spans="1:13" x14ac:dyDescent="0.25">
      <c r="D18" s="85"/>
      <c r="E18" s="96"/>
      <c r="F18" s="97"/>
      <c r="G18" s="124"/>
    </row>
    <row r="19" spans="1:13" x14ac:dyDescent="0.25">
      <c r="C19" s="91"/>
      <c r="D19" s="92"/>
      <c r="E19" s="93"/>
      <c r="F19" s="94"/>
      <c r="G19" s="94"/>
      <c r="H19" s="91"/>
    </row>
    <row r="20" spans="1:13" ht="15" x14ac:dyDescent="0.25">
      <c r="A20" s="16" t="s">
        <v>12</v>
      </c>
      <c r="B20" s="17" t="s">
        <v>18</v>
      </c>
      <c r="C20" s="88"/>
      <c r="D20" s="88"/>
      <c r="E20" s="89" t="s">
        <v>25</v>
      </c>
      <c r="F20" s="89" t="s">
        <v>10</v>
      </c>
      <c r="G20" s="90" t="s">
        <v>50</v>
      </c>
      <c r="H20" s="90" t="s">
        <v>9</v>
      </c>
    </row>
    <row r="21" spans="1:13" x14ac:dyDescent="0.25">
      <c r="A21" s="19">
        <v>1</v>
      </c>
      <c r="B21" s="1"/>
      <c r="C21" s="12" t="s">
        <v>17</v>
      </c>
      <c r="D21" s="45"/>
      <c r="E21" s="36">
        <f>F21/E14</f>
        <v>13.768189392399918</v>
      </c>
      <c r="F21" s="20">
        <v>33876.629999999997</v>
      </c>
      <c r="G21" s="130" t="s">
        <v>51</v>
      </c>
      <c r="H21" s="66"/>
    </row>
    <row r="22" spans="1:13" ht="13.5" customHeight="1" x14ac:dyDescent="0.25">
      <c r="A22" s="19">
        <v>2</v>
      </c>
      <c r="B22" s="1">
        <v>100</v>
      </c>
      <c r="C22" s="12" t="s">
        <v>16</v>
      </c>
      <c r="D22" s="45"/>
      <c r="E22" s="36">
        <f>F22/E14</f>
        <v>0.25282666124771391</v>
      </c>
      <c r="F22" s="20">
        <v>622.08000000000004</v>
      </c>
      <c r="G22" s="131"/>
      <c r="H22" s="66"/>
    </row>
    <row r="23" spans="1:13" x14ac:dyDescent="0.25">
      <c r="A23" s="19">
        <v>3</v>
      </c>
      <c r="B23" s="1">
        <v>200</v>
      </c>
      <c r="C23" s="12" t="s">
        <v>15</v>
      </c>
      <c r="D23" s="45"/>
      <c r="E23" s="36">
        <f>F23/E14</f>
        <v>0.76858362121520007</v>
      </c>
      <c r="F23" s="20">
        <v>1891.1</v>
      </c>
      <c r="G23" s="131"/>
      <c r="H23" s="66"/>
    </row>
    <row r="24" spans="1:13" x14ac:dyDescent="0.25">
      <c r="A24" s="19">
        <v>4</v>
      </c>
      <c r="B24" s="1">
        <v>300</v>
      </c>
      <c r="C24" s="119" t="s">
        <v>49</v>
      </c>
      <c r="D24" s="120"/>
      <c r="E24" s="78">
        <f>F24/E14</f>
        <v>0.72156472261735427</v>
      </c>
      <c r="F24" s="79">
        <v>1775.41</v>
      </c>
      <c r="G24" s="131"/>
      <c r="H24" s="66"/>
    </row>
    <row r="25" spans="1:13" x14ac:dyDescent="0.25">
      <c r="A25" s="19">
        <v>5</v>
      </c>
      <c r="B25" s="1">
        <v>400</v>
      </c>
      <c r="C25" s="107" t="s">
        <v>23</v>
      </c>
      <c r="D25" s="108"/>
      <c r="E25" s="36">
        <f>F25/E14</f>
        <v>1.2338955496850235</v>
      </c>
      <c r="F25" s="20">
        <v>3036</v>
      </c>
      <c r="G25" s="131"/>
      <c r="H25" s="67"/>
    </row>
    <row r="26" spans="1:13" x14ac:dyDescent="0.25">
      <c r="A26" s="19">
        <v>6</v>
      </c>
      <c r="B26" s="1">
        <v>500</v>
      </c>
      <c r="C26" s="107" t="s">
        <v>14</v>
      </c>
      <c r="D26" s="108"/>
      <c r="E26" s="36">
        <f>F26/E14</f>
        <v>0.22248729932940456</v>
      </c>
      <c r="F26" s="20">
        <v>547.42999999999995</v>
      </c>
      <c r="G26" s="131"/>
      <c r="H26" s="66"/>
    </row>
    <row r="27" spans="1:13" x14ac:dyDescent="0.25">
      <c r="A27" s="19">
        <v>7</v>
      </c>
      <c r="B27" s="1">
        <v>700</v>
      </c>
      <c r="C27" s="107" t="s">
        <v>22</v>
      </c>
      <c r="D27" s="108"/>
      <c r="E27" s="36">
        <f>F27/E14</f>
        <v>5.0566957935378985E-2</v>
      </c>
      <c r="F27" s="20">
        <v>124.42</v>
      </c>
      <c r="G27" s="132"/>
      <c r="H27" s="66"/>
    </row>
    <row r="28" spans="1:13" x14ac:dyDescent="0.25">
      <c r="A28" s="16">
        <v>8</v>
      </c>
      <c r="B28" s="21"/>
      <c r="C28" s="17" t="s">
        <v>13</v>
      </c>
      <c r="D28" s="17"/>
      <c r="E28" s="53">
        <f>SUM(E21:E27)</f>
        <v>17.018114204429995</v>
      </c>
      <c r="F28" s="54">
        <f>SUM(F21:F27)</f>
        <v>41873.07</v>
      </c>
      <c r="G28" s="54"/>
      <c r="H28" s="22"/>
    </row>
    <row r="29" spans="1:13" x14ac:dyDescent="0.25">
      <c r="A29" s="23"/>
      <c r="B29" s="24"/>
      <c r="C29" s="25"/>
      <c r="D29" s="25"/>
      <c r="E29" s="55"/>
      <c r="F29" s="56"/>
      <c r="G29" s="125"/>
      <c r="H29" s="26"/>
    </row>
    <row r="30" spans="1:13" ht="15" x14ac:dyDescent="0.25">
      <c r="A30" s="16" t="s">
        <v>12</v>
      </c>
      <c r="B30" s="17" t="s">
        <v>11</v>
      </c>
      <c r="C30" s="17"/>
      <c r="D30" s="17"/>
      <c r="E30" s="18" t="s">
        <v>25</v>
      </c>
      <c r="F30" s="18" t="s">
        <v>10</v>
      </c>
      <c r="G30" s="52"/>
      <c r="H30" s="52" t="s">
        <v>9</v>
      </c>
      <c r="M30" s="35"/>
    </row>
    <row r="31" spans="1:13" ht="15" x14ac:dyDescent="0.25">
      <c r="A31" s="19">
        <v>9</v>
      </c>
      <c r="B31" s="1">
        <v>300</v>
      </c>
      <c r="C31" s="116" t="s">
        <v>48</v>
      </c>
      <c r="D31" s="117"/>
      <c r="E31" s="134">
        <f>F31/E14</f>
        <v>0.81690713269660642</v>
      </c>
      <c r="F31" s="101">
        <v>2010</v>
      </c>
      <c r="G31" s="126" t="s">
        <v>52</v>
      </c>
      <c r="H31" s="100"/>
      <c r="M31" s="35"/>
    </row>
    <row r="32" spans="1:13" ht="20.25" customHeight="1" x14ac:dyDescent="0.25">
      <c r="A32" s="19">
        <v>10</v>
      </c>
      <c r="B32" s="1">
        <v>600</v>
      </c>
      <c r="C32" s="12" t="s">
        <v>26</v>
      </c>
      <c r="D32" s="45"/>
      <c r="E32" s="114"/>
      <c r="F32" s="115"/>
      <c r="G32" s="130" t="s">
        <v>53</v>
      </c>
      <c r="H32" s="133" t="s">
        <v>55</v>
      </c>
    </row>
    <row r="33" spans="1:8" s="29" customFormat="1" ht="56.25" customHeight="1" x14ac:dyDescent="0.25">
      <c r="A33" s="27"/>
      <c r="B33" s="28"/>
      <c r="C33" s="28">
        <v>610</v>
      </c>
      <c r="D33" s="51" t="s">
        <v>8</v>
      </c>
      <c r="E33" s="112" t="s">
        <v>46</v>
      </c>
      <c r="F33" s="113"/>
      <c r="G33" s="131"/>
      <c r="H33" s="133" t="s">
        <v>43</v>
      </c>
    </row>
    <row r="34" spans="1:8" s="29" customFormat="1" ht="38.25" customHeight="1" x14ac:dyDescent="0.25">
      <c r="A34" s="27"/>
      <c r="B34" s="28"/>
      <c r="C34" s="28">
        <v>620</v>
      </c>
      <c r="D34" s="51" t="s">
        <v>7</v>
      </c>
      <c r="E34" s="112" t="s">
        <v>46</v>
      </c>
      <c r="F34" s="113"/>
      <c r="G34" s="131"/>
      <c r="H34" s="133" t="s">
        <v>44</v>
      </c>
    </row>
    <row r="35" spans="1:8" s="29" customFormat="1" ht="33" customHeight="1" x14ac:dyDescent="0.25">
      <c r="A35" s="27"/>
      <c r="B35" s="28"/>
      <c r="C35" s="28">
        <v>630</v>
      </c>
      <c r="D35" s="51" t="s">
        <v>6</v>
      </c>
      <c r="E35" s="112" t="s">
        <v>46</v>
      </c>
      <c r="F35" s="113"/>
      <c r="G35" s="132"/>
      <c r="H35" s="133" t="s">
        <v>45</v>
      </c>
    </row>
    <row r="36" spans="1:8" s="29" customFormat="1" ht="13.5" hidden="1" customHeight="1" x14ac:dyDescent="0.25">
      <c r="A36" s="75"/>
      <c r="B36" s="28"/>
      <c r="C36" s="77"/>
      <c r="D36" s="76"/>
      <c r="E36" s="73"/>
      <c r="F36" s="74"/>
      <c r="G36" s="84"/>
      <c r="H36" s="68"/>
    </row>
    <row r="37" spans="1:8" x14ac:dyDescent="0.25">
      <c r="A37" s="30">
        <v>11</v>
      </c>
      <c r="B37" s="31"/>
      <c r="C37" s="32" t="s">
        <v>5</v>
      </c>
      <c r="D37" s="32"/>
      <c r="E37" s="57">
        <f>E31</f>
        <v>0.81690713269660642</v>
      </c>
      <c r="F37" s="58">
        <f>F31</f>
        <v>2010</v>
      </c>
      <c r="G37" s="58"/>
      <c r="H37" s="33"/>
    </row>
    <row r="38" spans="1:8" x14ac:dyDescent="0.25">
      <c r="A38" s="4"/>
      <c r="B38" s="34"/>
      <c r="C38" s="14"/>
      <c r="D38" s="14"/>
      <c r="E38" s="59"/>
      <c r="F38" s="60"/>
      <c r="G38" s="127"/>
    </row>
    <row r="39" spans="1:8" x14ac:dyDescent="0.25">
      <c r="A39" s="4"/>
      <c r="B39" s="110" t="s">
        <v>32</v>
      </c>
      <c r="C39" s="110"/>
      <c r="D39" s="110"/>
      <c r="E39" s="59">
        <f>E37+E28</f>
        <v>17.835021337126602</v>
      </c>
      <c r="F39" s="60">
        <f>F37+F28</f>
        <v>43883.07</v>
      </c>
      <c r="G39" s="127"/>
    </row>
    <row r="40" spans="1:8" ht="12.75" customHeight="1" x14ac:dyDescent="0.25">
      <c r="A40" s="4"/>
      <c r="B40" s="111" t="s">
        <v>4</v>
      </c>
      <c r="C40" s="111"/>
      <c r="D40" s="46">
        <v>0.2</v>
      </c>
      <c r="E40" s="61">
        <f>E39*D40</f>
        <v>3.5670042674253204</v>
      </c>
      <c r="F40" s="62">
        <f>F39*D40</f>
        <v>8776.6139999999996</v>
      </c>
      <c r="G40" s="128"/>
    </row>
    <row r="41" spans="1:8" ht="15" x14ac:dyDescent="0.25">
      <c r="A41" s="104" t="s">
        <v>3</v>
      </c>
      <c r="B41" s="105"/>
      <c r="C41" s="105"/>
      <c r="D41" s="106"/>
      <c r="E41" s="63">
        <f>E40+E39</f>
        <v>21.402025604551923</v>
      </c>
      <c r="F41" s="60">
        <f>F40+F39</f>
        <v>52659.684000000001</v>
      </c>
      <c r="G41" s="127"/>
    </row>
    <row r="42" spans="1:8" ht="15" x14ac:dyDescent="0.25">
      <c r="A42" s="82" t="s">
        <v>56</v>
      </c>
      <c r="B42" s="102"/>
      <c r="C42" s="102"/>
      <c r="D42" s="103"/>
      <c r="E42" s="63" t="s">
        <v>38</v>
      </c>
      <c r="F42" s="60">
        <f>F39*12</f>
        <v>526596.84</v>
      </c>
      <c r="G42" s="127"/>
    </row>
    <row r="43" spans="1:8" ht="15" x14ac:dyDescent="0.25">
      <c r="A43" s="104" t="s">
        <v>37</v>
      </c>
      <c r="B43" s="105"/>
      <c r="C43" s="105"/>
      <c r="D43" s="106"/>
      <c r="E43" s="64" t="s">
        <v>38</v>
      </c>
      <c r="F43" s="65">
        <f>F41*12</f>
        <v>631916.20799999998</v>
      </c>
      <c r="G43" s="129"/>
    </row>
    <row r="44" spans="1:8" x14ac:dyDescent="0.25">
      <c r="A44" s="109"/>
      <c r="B44" s="109"/>
      <c r="C44" s="109"/>
      <c r="D44" s="109"/>
      <c r="E44" s="109"/>
      <c r="F44" s="109"/>
      <c r="G44" s="83"/>
    </row>
    <row r="45" spans="1:8" x14ac:dyDescent="0.25">
      <c r="A45" s="80"/>
      <c r="B45" s="80"/>
      <c r="C45" s="80"/>
      <c r="D45" s="80"/>
      <c r="E45" s="80"/>
      <c r="F45" s="80"/>
      <c r="G45" s="83"/>
    </row>
    <row r="46" spans="1:8" x14ac:dyDescent="0.25">
      <c r="A46" s="80"/>
      <c r="B46" s="80"/>
      <c r="C46" s="80"/>
      <c r="D46" s="80"/>
      <c r="E46" s="80"/>
      <c r="F46" s="80"/>
      <c r="G46" s="83"/>
    </row>
    <row r="48" spans="1:8" x14ac:dyDescent="0.25">
      <c r="A48" s="7"/>
      <c r="B48" s="15" t="s">
        <v>2</v>
      </c>
      <c r="C48" s="15"/>
      <c r="D48" s="15"/>
      <c r="E48" s="99" t="s">
        <v>1</v>
      </c>
    </row>
    <row r="50" spans="1:7" x14ac:dyDescent="0.25">
      <c r="A50" s="7"/>
      <c r="B50" s="13" t="s">
        <v>0</v>
      </c>
      <c r="C50" s="13"/>
      <c r="D50" s="13"/>
      <c r="E50" s="98" t="s">
        <v>47</v>
      </c>
      <c r="F50" s="13"/>
      <c r="G50" s="13"/>
    </row>
  </sheetData>
  <mergeCells count="20">
    <mergeCell ref="G21:G27"/>
    <mergeCell ref="G32:G35"/>
    <mergeCell ref="B3:F3"/>
    <mergeCell ref="C24:D24"/>
    <mergeCell ref="C25:D25"/>
    <mergeCell ref="C26:D26"/>
    <mergeCell ref="E8:F8"/>
    <mergeCell ref="E5:F5"/>
    <mergeCell ref="E6:F6"/>
    <mergeCell ref="A43:D43"/>
    <mergeCell ref="C27:D27"/>
    <mergeCell ref="A44:F44"/>
    <mergeCell ref="B39:D39"/>
    <mergeCell ref="B40:C40"/>
    <mergeCell ref="E33:F33"/>
    <mergeCell ref="E34:F34"/>
    <mergeCell ref="E35:F35"/>
    <mergeCell ref="E32:F32"/>
    <mergeCell ref="C31:D31"/>
    <mergeCell ref="A41:D41"/>
  </mergeCells>
  <pageMargins left="0.25" right="0.25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31DA7DF3856F8439F509C6DE8795A43" ma:contentTypeVersion="1" ma:contentTypeDescription="Loo uus dokument" ma:contentTypeScope="" ma:versionID="f9186f1e860b63484ff8a703331670e3">
  <xsd:schema xmlns:xsd="http://www.w3.org/2001/XMLSchema" xmlns:p="http://schemas.microsoft.com/office/2006/metadata/properties" xmlns:ns2="9b75d5ef-9f4b-4445-abe8-84a77c292844" targetNamespace="http://schemas.microsoft.com/office/2006/metadata/properties" ma:root="true" ma:fieldsID="9ad61f2c16ca37057969804c7e57f648" ns2:_="">
    <xsd:import namespace="9b75d5ef-9f4b-4445-abe8-84a77c292844"/>
    <xsd:element name="properties">
      <xsd:complexType>
        <xsd:sequence>
          <xsd:element name="documentManagement">
            <xsd:complexType>
              <xsd:all>
                <xsd:element ref="ns2:Kontrollitud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9b75d5ef-9f4b-4445-abe8-84a77c292844" elementFormDefault="qualified">
    <xsd:import namespace="http://schemas.microsoft.com/office/2006/documentManagement/types"/>
    <xsd:element name="Kontrollitud" ma:index="8" nillable="true" ma:displayName="Kontrollitud" ma:default="Kontrollimata" ma:format="Dropdown" ma:internalName="Kontrollitud">
      <xsd:simpleType>
        <xsd:restriction base="dms:Choice">
          <xsd:enumeration value="Kontrollimata"/>
          <xsd:enumeration value="Vajab parandamist"/>
          <xsd:enumeration value="Korras"/>
          <xsd:enumeration value="Välja saadetud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 ma:readOnly="true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Kontrollitud xmlns="9b75d5ef-9f4b-4445-abe8-84a77c292844">Kontrollimata</Kontrollitud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2B358D-C9CD-4DF3-8C45-1EEC798A03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75d5ef-9f4b-4445-abe8-84a77c292844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4B1B6966-0996-4C8D-A281-7626270FA90F}">
  <ds:schemaRefs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9b75d5ef-9f4b-4445-abe8-84a77c292844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546C2D77-2DCE-44EC-BF41-921BE8F63BC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</vt:i4>
      </vt:variant>
      <vt:variant>
        <vt:lpstr>Nimega vahemikud</vt:lpstr>
      </vt:variant>
      <vt:variant>
        <vt:i4>1</vt:i4>
      </vt:variant>
    </vt:vector>
  </HeadingPairs>
  <TitlesOfParts>
    <vt:vector size="2" baseType="lpstr">
      <vt:lpstr>Lisa nr 3</vt:lpstr>
      <vt:lpstr>'Lisa nr 3'!Prindiala</vt:lpstr>
    </vt:vector>
  </TitlesOfParts>
  <Company>Riigi Kinnisvara 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Margo Merirand</dc:creator>
  <cp:lastModifiedBy>Kristel Kesküla</cp:lastModifiedBy>
  <cp:lastPrinted>2015-01-26T13:54:42Z</cp:lastPrinted>
  <dcterms:created xsi:type="dcterms:W3CDTF">2012-01-04T09:05:45Z</dcterms:created>
  <dcterms:modified xsi:type="dcterms:W3CDTF">2015-02-07T06:56:26Z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0x010100631DA7DF3856F8439F509C6DE8795A43</vt:lpwstr>
  </property>
</Properties>
</file>